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JPG" ContentType="image/jpe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405"/>
  <workbookPr showInkAnnotation="0" checkCompatibility="1" autoCompressPictures="0"/>
  <bookViews>
    <workbookView xWindow="0" yWindow="0" windowWidth="25600" windowHeight="15080" tabRatio="696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<sst xmlns="http://schemas.openxmlformats.org/spreadsheetml/2006/main" count="316" uniqueCount="199">
  <si>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</si>
  <si>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</si>
  <si>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</si>
  <si>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</si>
  <si>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</si>
  <si>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</si>
  <si>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</si>
  <si>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</si>
  <si>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</si>
  <si>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</si>
  <si>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</si>
  <si>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</si>
  <si>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</si>
  <si>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</si>
  <si>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</si>
  <si>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</si>
  <si>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</si>
  <si>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</si>
  <si>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</si>
  <si>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</si>
  <si>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</si>
  <si>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</si>
  <si>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</si>
  <si>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</si>
  <si>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</si>
  <si>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</si>
  <si>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</si>
  <si>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</si>
  <si>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</si>
  <si>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</si>
  <si>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</si>
  <si>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</si>
  <si>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</si>
  <si>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</si>
  <si>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</si>
  <si>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</si>
  <si>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</si>
  <si>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</si>
  <si>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</si>
  <si>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</si>
  <si>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</si>
  <si>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</si>
  <si>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</si>
  <si>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</si>
  <si>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</si>
  <si>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</si>
  <si>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</si>
  <si>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</si>
  <si>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</si>
  <si>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</si>
  <si>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</si>
  <si>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</si>
  <si>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</si>
  <si>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</si>
  <si>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</si>
  <si>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</si>
  <si>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</si>
  <si>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</si>
  <si>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</si>
  <si>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</si>
  <si>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</si>
  <si>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</si>
  <si>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</si>
  <si>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</si>
  <si>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</si>
  <si>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</si>
  <si>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</si>
  <si>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</si>
  <si>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</si>
  <si>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</si>
  <si>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</si>
  <si>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</si>
  <si>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</si>
  <si>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</si>
  <si>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</si>
  <si>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</si>
  <si>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</si>
  <si>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</si>
  <si>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</si>
  <si>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</si>
  <si>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</si>
  <si>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</si>
  <si>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</si>
  <si>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</si>
  <si>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</si>
  <si>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</si>
  <si>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</si>
  <si>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</si>
  <si>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</si>
  <si>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</si>
  <si>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</si>
  <si>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</si>
  <si>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</si>
  <si>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</si>
  <si>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</si>
  <si>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</si>
  <si>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</si>
  <si>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</si>
  <si>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</si>
  <si>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</si>
  <si>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</si>
  <si>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</si>
  <si>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</si>
  <si>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</si>
  <si>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</si>
  <si>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</si>
  <si>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</si>
  <si>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</si>
  <si>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</si>
  <si>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</si>
  <si>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</si>
  <si>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</si>
  <si>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</si>
  <si>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</si>
  <si>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</si>
  <si>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</si>
  <si>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</si>
  <si>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</si>
  <si>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</si>
  <si>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</si>
  <si>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</si>
  <si>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</si>
  <si>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</si>
  <si>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</si>
  <si>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</si>
  <si>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</si>
  <si>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</si>
  <si>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</si>
  <si>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</si>
  <si>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</si>
  <si>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</si>
  <si>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</si>
  <si>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</si>
  <si>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</si>
  <si>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</si>
  <si>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Waling Waling Davao</t>
  </si>
  <si>
    <t>2B</t>
  </si>
  <si>
    <t xml:space="preserve"> Teresita P. Yniguez</t>
  </si>
  <si>
    <t>Estela Maribel Tan Vilela</t>
  </si>
  <si>
    <t>Grand Menseng Hotel</t>
  </si>
  <si>
    <t>Amelio Batohanon</t>
  </si>
  <si>
    <t>X</t>
  </si>
  <si>
    <t>Oct-3-19</t>
  </si>
  <si>
    <t>R23G3</t>
  </si>
  <si>
    <t>Oct-10-19</t>
  </si>
  <si>
    <t>R17VR1G5</t>
  </si>
  <si>
    <t>Oct-17-19</t>
  </si>
  <si>
    <t>Ayala Abreeza Mall</t>
  </si>
  <si>
    <t>Oct-24-19</t>
  </si>
  <si>
    <t>R12VR1G1</t>
  </si>
  <si>
    <t>RC Toril clubhouse, Toril D/C/</t>
  </si>
  <si>
    <t>Oct-20-19</t>
  </si>
  <si>
    <t>R15G2</t>
  </si>
  <si>
    <t>Marco Polo Hotel,D.C.</t>
  </si>
  <si>
    <t>R10</t>
  </si>
  <si>
    <t>City Hall, D.C.</t>
  </si>
  <si>
    <t>R15S2G3</t>
  </si>
  <si>
    <t>Oct-19-19</t>
  </si>
  <si>
    <t>R9S1G15</t>
  </si>
  <si>
    <t>Oct-29-19</t>
  </si>
  <si>
    <t>R2</t>
  </si>
  <si>
    <t>Oct-31-19</t>
  </si>
  <si>
    <t>R10VR1S1G2</t>
  </si>
  <si>
    <t>Llamas Res. Tulip Drive, D.C.</t>
  </si>
  <si>
    <t>Oct-14-19</t>
  </si>
  <si>
    <t>R8</t>
  </si>
  <si>
    <t>Rizal Memorial College, D.C.</t>
  </si>
  <si>
    <t>SM Ecoland, D.C.</t>
  </si>
  <si>
    <t>Oct-21-19</t>
  </si>
  <si>
    <t>R15</t>
  </si>
  <si>
    <t>Bigby's Ayala Abreeza Mall</t>
  </si>
  <si>
    <t>Oct-15-19</t>
  </si>
  <si>
    <t>Oct-22-19</t>
  </si>
  <si>
    <t>Bo's Coffee,Tulip Drive, D.C.</t>
  </si>
  <si>
    <t>Bo's Coffee Tulip Drive, D.C.</t>
  </si>
  <si>
    <t>R12G3</t>
  </si>
  <si>
    <t>Chikaan, Ayala Abreeza Mall</t>
  </si>
  <si>
    <t>R7</t>
  </si>
  <si>
    <t>Oct-3,10,12-19</t>
  </si>
  <si>
    <t>RC North Davao Clubhouse, D.C.</t>
  </si>
  <si>
    <t>R21</t>
  </si>
  <si>
    <t>Grand Menseng Hotel, D.C.</t>
  </si>
  <si>
    <t>R10VR1G1</t>
  </si>
  <si>
    <t>R23</t>
  </si>
  <si>
    <t>One Rotary One District Pink October  (Motorcade)</t>
  </si>
  <si>
    <t>Mothers from different sectors</t>
  </si>
  <si>
    <t>Fund Raising Committee Meeting/ Kublai Art Exhibit</t>
  </si>
  <si>
    <t xml:space="preserve">House of Hope for kids with Cancer/Palliative and Hospice Care In Patient Unit in SPMC/ End Polio Awraeness Campaign </t>
  </si>
  <si>
    <t>One Rotary One District Pink October ( Breast Awareness Forum and Free Breast Screening)</t>
  </si>
  <si>
    <t>Residents of Davao City/Mothers from Different sectors</t>
  </si>
  <si>
    <t>One Rotary One District Pink October ( Pink Zumba)</t>
  </si>
  <si>
    <t>Mothers from different sectors in Davao City</t>
  </si>
  <si>
    <t>Childrem below 5 years old</t>
  </si>
  <si>
    <t>Sabayang PATAK Kontra POLIO/ Free Polio Immunization Day</t>
  </si>
  <si>
    <t>Area 2 Rotary Clubs Coordination Meeting for World Polio Day Activities</t>
  </si>
  <si>
    <t>Children below 5 years old</t>
  </si>
  <si>
    <t>Rizal Memorial College School</t>
  </si>
  <si>
    <t>House of Hope for Kids with Cancer/ Palliative and Hospice Care Inpatient Unit in SPMC/End Polio Arareness Campaogn</t>
  </si>
  <si>
    <t>Organizing A Rotaract Club in Rizal Memorial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</si>
</sst>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167" fontId="15" fillId="0" borderId="59" xfId="0" applyNumberFormat="1" applyFont="1" applyBorder="1" applyAlignment="1" applyProtection="1">
      <alignment horizontal="center" vertical="center" textRotation="90" shrinkToFit="1"/>
    </xf>
    <xf numFmtId="167" fontId="15" fillId="0" borderId="65" xfId="0" applyNumberFormat="1" applyFont="1" applyBorder="1" applyAlignment="1" applyProtection="1">
      <alignment horizontal="center" vertical="center" textRotation="90" shrinkToFit="1"/>
    </xf>
    <xf numFmtId="167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7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16" fontId="17" fillId="4" borderId="99" xfId="0" applyNumberFormat="1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7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6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7" fontId="15" fillId="0" borderId="48" xfId="0" applyNumberFormat="1" applyFont="1" applyBorder="1" applyAlignment="1">
      <alignment horizontal="center" vertical="top"/>
    </xf>
    <xf numFmtId="169" fontId="17" fillId="0" borderId="134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169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9" fontId="17" fillId="0" borderId="10" xfId="0" applyNumberFormat="1" applyFont="1" applyBorder="1" applyAlignment="1">
      <alignment horizontal="right" vertical="center"/>
    </xf>
    <xf numFmtId="169" fontId="17" fillId="0" borderId="130" xfId="0" applyNumberFormat="1" applyFont="1" applyBorder="1" applyAlignment="1">
      <alignment horizontal="right" vertical="center"/>
    </xf>
    <xf numFmtId="169" fontId="26" fillId="0" borderId="141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169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6" fontId="17" fillId="0" borderId="15" xfId="0" applyNumberFormat="1" applyFont="1" applyBorder="1" applyAlignment="1">
      <alignment horizontal="center" vertical="center" wrapText="1" shrinkToFit="1"/>
    </xf>
    <xf numFmtId="166" fontId="17" fillId="0" borderId="127" xfId="0" applyNumberFormat="1" applyFont="1" applyBorder="1" applyAlignment="1">
      <alignment horizontal="center" vertical="center" wrapText="1" shrinkToFit="1"/>
    </xf>
    <xf numFmtId="166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4" Type="http://schemas.openxmlformats.org/officeDocument/2006/relationships/vmlDrawing" Target="../drawings/vmlDrawing1.vml"/><Relationship Id="rId5" Type="http://schemas.openxmlformats.org/officeDocument/2006/relationships/comments" Target="../comments1.xml"/><Relationship Id="rId1" Type="http://schemas.openxmlformats.org/officeDocument/2006/relationships/hyperlink" Target="mailto:blominoque@gmail.com" TargetMode="External"/><Relationship Id="rId2" Type="http://schemas.openxmlformats.org/officeDocument/2006/relationships/hyperlink" Target="mailto:govphilipta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vmlDrawing" Target="../drawings/vmlDrawing3.vml"/><Relationship Id="rId3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1"/>
  <sheetViews>
    <sheetView view="pageLayout" topLeftCell="B96" zoomScale="200" zoomScaleNormal="200" zoomScalePageLayoutView="200" workbookViewId="0">
      <selection activeCell="O8" sqref="O8:P8"/>
    </sheetView>
  </sheetViews>
  <sheetFormatPr baseColWidth="10" defaultColWidth="11.5" defaultRowHeight="13" x14ac:dyDescent="0"/>
  <cols>
    <col min="1" max="1" width="2.83203125" style="29" customWidth="1"/>
    <col min="2" max="15" width="5.6640625" style="29" customWidth="1"/>
    <col min="16" max="16" width="16" style="29" customWidth="1"/>
    <col min="17" max="31" width="5.6640625" style="29" customWidth="1"/>
    <col min="32" max="16384" width="11.5" style="29"/>
  </cols>
  <sheetData>
    <row r="1" spans="1:16" ht="97" customHeight="1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>
        <v>43739</v>
      </c>
      <c r="L2" s="172"/>
      <c r="M2" s="172"/>
      <c r="N2" s="30"/>
      <c r="O2" s="30"/>
      <c r="P2" s="30"/>
    </row>
    <row r="3" spans="1:16" ht="12" customHeight="1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4" customHeight="1" thickBo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2" customFormat="1" ht="11.25" customHeight="1" thickTop="1">
      <c r="A5" s="192" t="s">
        <v>1</v>
      </c>
      <c r="B5" s="193"/>
      <c r="C5" s="138"/>
      <c r="D5" s="138"/>
      <c r="E5" s="138"/>
      <c r="F5" s="138"/>
      <c r="G5" s="138"/>
      <c r="H5" s="31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6" customHeight="1" thickBot="1">
      <c r="A6" s="194" t="s">
        <v>135</v>
      </c>
      <c r="B6" s="195"/>
      <c r="C6" s="196"/>
      <c r="D6" s="196"/>
      <c r="E6" s="196"/>
      <c r="F6" s="196"/>
      <c r="G6" s="196"/>
      <c r="H6" s="28" t="s">
        <v>136</v>
      </c>
      <c r="I6" s="197" t="s">
        <v>137</v>
      </c>
      <c r="J6" s="197"/>
      <c r="K6" s="197"/>
      <c r="L6" s="197"/>
      <c r="M6" s="197"/>
      <c r="N6" s="197" t="s">
        <v>138</v>
      </c>
      <c r="O6" s="197"/>
      <c r="P6" s="198"/>
    </row>
    <row r="7" spans="1:16" ht="11" customHeight="1" thickTop="1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3"/>
      <c r="P7" s="33"/>
    </row>
    <row r="8" spans="1:16" ht="15" customHeight="1" thickBot="1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>
        <v>43780</v>
      </c>
      <c r="P8" s="181"/>
    </row>
    <row r="9" spans="1:16" s="34" customFormat="1" ht="14" customHeight="1" thickTop="1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5" customFormat="1" ht="13" customHeight="1" thickBot="1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6" customFormat="1" ht="12" customHeight="1" thickBot="1">
      <c r="A11" s="84"/>
      <c r="B11" s="148" t="s">
        <v>142</v>
      </c>
      <c r="C11" s="149"/>
      <c r="D11" s="155" t="s">
        <v>143</v>
      </c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4" t="s">
        <v>139</v>
      </c>
    </row>
    <row r="12" spans="1:16" s="36" customFormat="1" ht="12" customHeight="1" thickTop="1" thickBot="1">
      <c r="A12" s="84"/>
      <c r="B12" s="80" t="s">
        <v>144</v>
      </c>
      <c r="C12" s="81"/>
      <c r="D12" s="91" t="s">
        <v>145</v>
      </c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5" t="s">
        <v>139</v>
      </c>
    </row>
    <row r="13" spans="1:16" s="36" customFormat="1" ht="12" customHeight="1" thickTop="1" thickBot="1">
      <c r="A13" s="84"/>
      <c r="B13" s="80" t="s">
        <v>148</v>
      </c>
      <c r="C13" s="81"/>
      <c r="D13" s="91" t="s">
        <v>149</v>
      </c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5" t="s">
        <v>181</v>
      </c>
    </row>
    <row r="14" spans="1:16" s="36" customFormat="1" ht="12" customHeight="1" thickTop="1" thickBot="1">
      <c r="A14" s="84"/>
      <c r="B14" s="80" t="s">
        <v>161</v>
      </c>
      <c r="C14" s="81"/>
      <c r="D14" s="91" t="s">
        <v>182</v>
      </c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5" t="s">
        <v>163</v>
      </c>
    </row>
    <row r="15" spans="1:16" s="36" customFormat="1" ht="12" customHeight="1" thickTop="1" thickBot="1">
      <c r="A15" s="84"/>
      <c r="B15" s="80" t="s">
        <v>146</v>
      </c>
      <c r="C15" s="81"/>
      <c r="D15" s="182"/>
      <c r="E15" s="183"/>
      <c r="F15" s="184" t="s">
        <v>175</v>
      </c>
      <c r="G15" s="77"/>
      <c r="H15" s="92"/>
      <c r="I15" s="185"/>
      <c r="J15" s="78"/>
      <c r="K15" s="180"/>
      <c r="L15" s="90"/>
      <c r="M15" s="64"/>
      <c r="N15" s="64"/>
      <c r="O15" s="65"/>
      <c r="P15" s="45" t="s">
        <v>176</v>
      </c>
    </row>
    <row r="16" spans="1:16" s="36" customFormat="1" ht="12" customHeight="1" thickTop="1" thickBot="1">
      <c r="A16" s="84"/>
      <c r="B16" s="80" t="s">
        <v>172</v>
      </c>
      <c r="C16" s="81"/>
      <c r="D16" s="167"/>
      <c r="E16" s="168"/>
      <c r="F16" s="75"/>
      <c r="G16" s="76"/>
      <c r="H16" s="77" t="s">
        <v>177</v>
      </c>
      <c r="I16" s="199"/>
      <c r="J16" s="88"/>
      <c r="K16" s="89"/>
      <c r="L16" s="90"/>
      <c r="M16" s="64"/>
      <c r="N16" s="64"/>
      <c r="O16" s="65"/>
      <c r="P16" s="45" t="s">
        <v>173</v>
      </c>
    </row>
    <row r="17" spans="1:16" s="36" customFormat="1" ht="12" customHeight="1" thickTop="1" thickBot="1">
      <c r="A17" s="84"/>
      <c r="B17" s="80" t="s">
        <v>178</v>
      </c>
      <c r="C17" s="81"/>
      <c r="D17" s="167"/>
      <c r="E17" s="168"/>
      <c r="F17" s="168"/>
      <c r="G17" s="168"/>
      <c r="H17" s="75"/>
      <c r="I17" s="76"/>
      <c r="J17" s="77" t="s">
        <v>180</v>
      </c>
      <c r="K17" s="77"/>
      <c r="L17" s="180"/>
      <c r="M17" s="64"/>
      <c r="N17" s="64"/>
      <c r="O17" s="65"/>
      <c r="P17" s="45" t="s">
        <v>179</v>
      </c>
    </row>
    <row r="18" spans="1:16" s="36" customFormat="1" ht="12" customHeight="1" thickTop="1" thickBot="1">
      <c r="A18" s="84"/>
      <c r="B18" s="80" t="s">
        <v>151</v>
      </c>
      <c r="C18" s="81"/>
      <c r="D18" s="82"/>
      <c r="E18" s="64"/>
      <c r="F18" s="64"/>
      <c r="G18" s="64"/>
      <c r="H18" s="64"/>
      <c r="I18" s="78"/>
      <c r="J18" s="77" t="s">
        <v>152</v>
      </c>
      <c r="K18" s="77"/>
      <c r="L18" s="89"/>
      <c r="M18" s="191"/>
      <c r="N18" s="64"/>
      <c r="O18" s="65"/>
      <c r="P18" s="45" t="s">
        <v>153</v>
      </c>
    </row>
    <row r="19" spans="1:16" s="36" customFormat="1" ht="12" customHeight="1" thickTop="1" thickBot="1">
      <c r="A19" s="84"/>
      <c r="B19" s="80" t="s">
        <v>164</v>
      </c>
      <c r="C19" s="81"/>
      <c r="D19" s="82"/>
      <c r="E19" s="64"/>
      <c r="F19" s="64"/>
      <c r="G19" s="64"/>
      <c r="H19" s="64"/>
      <c r="I19" s="64"/>
      <c r="J19" s="75"/>
      <c r="K19" s="76"/>
      <c r="L19" s="77" t="s">
        <v>154</v>
      </c>
      <c r="M19" s="77"/>
      <c r="N19" s="78"/>
      <c r="O19" s="79"/>
      <c r="P19" s="45" t="s">
        <v>155</v>
      </c>
    </row>
    <row r="20" spans="1:16" s="36" customFormat="1" ht="12" customHeight="1" thickTop="1" thickBot="1">
      <c r="A20" s="84"/>
      <c r="B20" s="80" t="s">
        <v>171</v>
      </c>
      <c r="C20" s="81"/>
      <c r="D20" s="82"/>
      <c r="E20" s="64"/>
      <c r="F20" s="64"/>
      <c r="G20" s="64"/>
      <c r="H20" s="64"/>
      <c r="I20" s="64"/>
      <c r="J20" s="64"/>
      <c r="K20" s="78"/>
      <c r="L20" s="77" t="s">
        <v>165</v>
      </c>
      <c r="M20" s="77"/>
      <c r="N20" s="78"/>
      <c r="O20" s="79"/>
      <c r="P20" s="45" t="s">
        <v>174</v>
      </c>
    </row>
    <row r="21" spans="1:16" s="36" customFormat="1" ht="12" customHeight="1" thickTop="1" thickBot="1">
      <c r="A21" s="84"/>
      <c r="B21" s="80" t="s">
        <v>146</v>
      </c>
      <c r="C21" s="81"/>
      <c r="D21" s="82"/>
      <c r="E21" s="64"/>
      <c r="F21" s="64"/>
      <c r="G21" s="64"/>
      <c r="H21" s="64"/>
      <c r="I21" s="64"/>
      <c r="J21" s="64"/>
      <c r="K21" s="78"/>
      <c r="L21" s="77" t="s">
        <v>156</v>
      </c>
      <c r="M21" s="77"/>
      <c r="N21" s="78"/>
      <c r="O21" s="79"/>
      <c r="P21" s="45" t="s">
        <v>147</v>
      </c>
    </row>
    <row r="22" spans="1:16" s="36" customFormat="1" ht="12" customHeight="1" thickTop="1" thickBot="1">
      <c r="A22" s="84"/>
      <c r="B22" s="80" t="s">
        <v>146</v>
      </c>
      <c r="C22" s="81"/>
      <c r="D22" s="82"/>
      <c r="E22" s="64"/>
      <c r="F22" s="64"/>
      <c r="G22" s="64"/>
      <c r="H22" s="64"/>
      <c r="I22" s="64"/>
      <c r="J22" s="64"/>
      <c r="K22" s="78"/>
      <c r="L22" s="77" t="s">
        <v>165</v>
      </c>
      <c r="M22" s="77"/>
      <c r="N22" s="78"/>
      <c r="O22" s="79"/>
      <c r="P22" s="45" t="s">
        <v>147</v>
      </c>
    </row>
    <row r="23" spans="1:16" s="36" customFormat="1" ht="12" customHeight="1" thickTop="1" thickBot="1">
      <c r="A23" s="84"/>
      <c r="B23" s="80" t="s">
        <v>157</v>
      </c>
      <c r="C23" s="81"/>
      <c r="D23" s="82"/>
      <c r="E23" s="64"/>
      <c r="F23" s="64"/>
      <c r="G23" s="64"/>
      <c r="H23" s="64"/>
      <c r="I23" s="64"/>
      <c r="J23" s="64"/>
      <c r="K23" s="78"/>
      <c r="L23" s="77" t="s">
        <v>158</v>
      </c>
      <c r="M23" s="77"/>
      <c r="N23" s="78"/>
      <c r="O23" s="79"/>
      <c r="P23" s="45" t="s">
        <v>167</v>
      </c>
    </row>
    <row r="24" spans="1:16" s="36" customFormat="1" ht="12" customHeight="1" thickTop="1" thickBot="1">
      <c r="A24" s="84"/>
      <c r="B24" s="80" t="s">
        <v>168</v>
      </c>
      <c r="C24" s="81"/>
      <c r="D24" s="82"/>
      <c r="E24" s="64"/>
      <c r="F24" s="64"/>
      <c r="G24" s="64"/>
      <c r="H24" s="64"/>
      <c r="I24" s="64"/>
      <c r="J24" s="64"/>
      <c r="K24" s="78"/>
      <c r="L24" s="77" t="s">
        <v>169</v>
      </c>
      <c r="M24" s="77"/>
      <c r="N24" s="78"/>
      <c r="O24" s="79"/>
      <c r="P24" s="45" t="s">
        <v>170</v>
      </c>
    </row>
    <row r="25" spans="1:16" s="36" customFormat="1" ht="12" customHeight="1" thickTop="1" thickBot="1">
      <c r="A25" s="84"/>
      <c r="B25" s="80" t="s">
        <v>159</v>
      </c>
      <c r="C25" s="81"/>
      <c r="D25" s="82"/>
      <c r="E25" s="64"/>
      <c r="F25" s="64"/>
      <c r="G25" s="64"/>
      <c r="H25" s="64"/>
      <c r="I25" s="64"/>
      <c r="J25" s="64"/>
      <c r="K25" s="78"/>
      <c r="L25" s="77" t="s">
        <v>160</v>
      </c>
      <c r="M25" s="77"/>
      <c r="N25" s="78"/>
      <c r="O25" s="79"/>
      <c r="P25" s="45" t="s">
        <v>166</v>
      </c>
    </row>
    <row r="26" spans="1:16" s="36" customFormat="1" ht="12" customHeight="1" thickTop="1" thickBot="1">
      <c r="A26" s="84"/>
      <c r="B26" s="80" t="s">
        <v>161</v>
      </c>
      <c r="C26" s="81"/>
      <c r="D26" s="82"/>
      <c r="E26" s="64"/>
      <c r="F26" s="64"/>
      <c r="G26" s="64"/>
      <c r="H26" s="64"/>
      <c r="I26" s="64"/>
      <c r="J26" s="64"/>
      <c r="K26" s="78"/>
      <c r="L26" s="77" t="s">
        <v>162</v>
      </c>
      <c r="M26" s="77"/>
      <c r="N26" s="78"/>
      <c r="O26" s="79"/>
      <c r="P26" s="45" t="s">
        <v>163</v>
      </c>
    </row>
    <row r="27" spans="1:16" s="36" customFormat="1" ht="12" customHeight="1" thickTop="1" thickBot="1">
      <c r="A27" s="85"/>
      <c r="B27" s="93" t="s">
        <v>148</v>
      </c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 t="s">
        <v>183</v>
      </c>
      <c r="O27" s="99"/>
      <c r="P27" s="46" t="s">
        <v>150</v>
      </c>
    </row>
    <row r="28" spans="1:16" s="35" customFormat="1" ht="8.25" customHeight="1" thickTop="1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/>
    <row r="31" spans="1:16" ht="12" customHeight="1" thickTop="1">
      <c r="A31" s="104" t="s">
        <v>37</v>
      </c>
      <c r="B31" s="113"/>
      <c r="C31" s="105"/>
      <c r="D31" s="105"/>
      <c r="E31" s="105"/>
      <c r="F31" s="105"/>
      <c r="G31" s="105"/>
      <c r="H31" s="3">
        <v>40</v>
      </c>
      <c r="J31" s="104" t="s">
        <v>7</v>
      </c>
      <c r="K31" s="105"/>
      <c r="L31" s="105"/>
      <c r="M31" s="105"/>
      <c r="N31" s="105"/>
      <c r="O31" s="105"/>
      <c r="P31" s="3">
        <v>4</v>
      </c>
    </row>
    <row r="32" spans="1:16" ht="12" customHeight="1" thickBot="1">
      <c r="A32" s="114" t="s">
        <v>35</v>
      </c>
      <c r="B32" s="115"/>
      <c r="C32" s="116"/>
      <c r="D32" s="116"/>
      <c r="E32" s="116"/>
      <c r="F32" s="116"/>
      <c r="G32" s="116"/>
      <c r="H32" s="4"/>
      <c r="J32" s="106" t="s">
        <v>18</v>
      </c>
      <c r="K32" s="107"/>
      <c r="L32" s="107"/>
      <c r="M32" s="107"/>
      <c r="N32" s="107"/>
      <c r="O32" s="107"/>
      <c r="P32" s="5"/>
    </row>
    <row r="33" spans="1:16" ht="12" customHeight="1" thickTop="1" thickBot="1">
      <c r="A33" s="106" t="s">
        <v>6</v>
      </c>
      <c r="B33" s="117"/>
      <c r="C33" s="107"/>
      <c r="D33" s="107"/>
      <c r="E33" s="107"/>
      <c r="F33" s="107"/>
      <c r="G33" s="107"/>
      <c r="H33" s="5"/>
      <c r="J33" s="108" t="s">
        <v>8</v>
      </c>
      <c r="K33" s="109"/>
      <c r="L33" s="109"/>
      <c r="M33" s="109"/>
      <c r="N33" s="109"/>
      <c r="O33" s="109"/>
      <c r="P33" s="37">
        <f>SUM(P31:P32)</f>
        <v>4</v>
      </c>
    </row>
    <row r="34" spans="1:16" ht="25" customHeight="1" thickTop="1" thickBot="1">
      <c r="A34" s="118" t="s">
        <v>36</v>
      </c>
      <c r="B34" s="119"/>
      <c r="C34" s="120"/>
      <c r="D34" s="120"/>
      <c r="E34" s="120"/>
      <c r="F34" s="120"/>
      <c r="G34" s="120"/>
      <c r="H34" s="37">
        <f>H31+H32-H33</f>
        <v>40</v>
      </c>
    </row>
    <row r="35" spans="1:16" ht="4" customHeight="1" thickTop="1" thickBot="1">
      <c r="A35" s="121"/>
      <c r="B35" s="121"/>
      <c r="C35" s="121"/>
      <c r="D35" s="121"/>
      <c r="E35" s="121"/>
      <c r="F35" s="121"/>
      <c r="G35" s="121"/>
    </row>
    <row r="36" spans="1:16" ht="15.75" customHeight="1" thickTop="1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9" customFormat="1" ht="12.75" customHeight="1">
      <c r="A37" s="38">
        <v>1</v>
      </c>
      <c r="B37" s="66"/>
      <c r="C37" s="67"/>
      <c r="D37" s="67"/>
      <c r="E37" s="67"/>
      <c r="F37" s="67"/>
      <c r="G37" s="68"/>
      <c r="H37" s="161"/>
      <c r="I37" s="161"/>
      <c r="J37" s="161"/>
      <c r="K37" s="161"/>
      <c r="L37" s="161"/>
      <c r="M37" s="161"/>
      <c r="N37" s="161"/>
      <c r="O37" s="161"/>
      <c r="P37" s="162"/>
    </row>
    <row r="38" spans="1:16" s="39" customFormat="1" ht="12.75" customHeight="1">
      <c r="A38" s="40">
        <v>2</v>
      </c>
      <c r="B38" s="69"/>
      <c r="C38" s="70"/>
      <c r="D38" s="70"/>
      <c r="E38" s="70"/>
      <c r="F38" s="70"/>
      <c r="G38" s="71"/>
      <c r="H38" s="102"/>
      <c r="I38" s="102"/>
      <c r="J38" s="102"/>
      <c r="K38" s="102"/>
      <c r="L38" s="102"/>
      <c r="M38" s="102"/>
      <c r="N38" s="102"/>
      <c r="O38" s="102"/>
      <c r="P38" s="103"/>
    </row>
    <row r="39" spans="1:16" s="39" customFormat="1" ht="12.75" customHeight="1">
      <c r="A39" s="40">
        <v>3</v>
      </c>
      <c r="B39" s="69"/>
      <c r="C39" s="70"/>
      <c r="D39" s="70"/>
      <c r="E39" s="70"/>
      <c r="F39" s="70"/>
      <c r="G39" s="71"/>
      <c r="H39" s="102"/>
      <c r="I39" s="102"/>
      <c r="J39" s="102"/>
      <c r="K39" s="102"/>
      <c r="L39" s="102"/>
      <c r="M39" s="102"/>
      <c r="N39" s="102"/>
      <c r="O39" s="102"/>
      <c r="P39" s="103"/>
    </row>
    <row r="40" spans="1:16" s="39" customFormat="1" ht="12.75" customHeight="1">
      <c r="A40" s="41">
        <v>4</v>
      </c>
      <c r="B40" s="69"/>
      <c r="C40" s="70"/>
      <c r="D40" s="70"/>
      <c r="E40" s="70"/>
      <c r="F40" s="70"/>
      <c r="G40" s="71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s="39" customFormat="1" ht="12.75" customHeight="1" thickBot="1">
      <c r="A41" s="40">
        <v>5</v>
      </c>
      <c r="B41" s="58"/>
      <c r="C41" s="59"/>
      <c r="D41" s="59"/>
      <c r="E41" s="59"/>
      <c r="F41" s="59"/>
      <c r="G41" s="60"/>
      <c r="H41" s="102"/>
      <c r="I41" s="102"/>
      <c r="J41" s="102"/>
      <c r="K41" s="102"/>
      <c r="L41" s="102"/>
      <c r="M41" s="102"/>
      <c r="N41" s="102"/>
      <c r="O41" s="102"/>
      <c r="P41" s="103"/>
    </row>
    <row r="42" spans="1:16" ht="3.75" customHeight="1" thickTop="1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9" customHeight="1" thickBot="1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" customHeight="1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2" t="s">
        <v>117</v>
      </c>
    </row>
    <row r="45" spans="1:16" ht="16" customHeight="1" thickBot="1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7" t="s">
        <v>118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12" t="s">
        <v>119</v>
      </c>
      <c r="H47" s="112"/>
      <c r="I47" s="112"/>
      <c r="J47" s="112"/>
      <c r="K47" s="112"/>
      <c r="L47" s="112"/>
    </row>
    <row r="48" spans="1:16" ht="12" customHeight="1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4" thickTop="1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" customHeight="1">
      <c r="A52" s="140" t="str">
        <f>N6</f>
        <v>Estela Maribel Tan Vilela</v>
      </c>
      <c r="B52" s="141"/>
      <c r="C52" s="142"/>
      <c r="D52" s="142"/>
      <c r="E52" s="142"/>
      <c r="F52" s="142"/>
      <c r="G52" s="142" t="str">
        <f>I6</f>
        <v xml:space="preserve"> Teresita P. Yniguez</v>
      </c>
      <c r="H52" s="142"/>
      <c r="I52" s="142"/>
      <c r="J52" s="142"/>
      <c r="K52" s="142"/>
      <c r="L52" s="142"/>
      <c r="M52" s="143" t="s">
        <v>140</v>
      </c>
      <c r="N52" s="143"/>
      <c r="O52" s="143"/>
      <c r="P52" s="144"/>
    </row>
    <row r="53" spans="1:16" ht="14" thickBot="1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/>
    <row r="55" spans="1:16" s="32" customFormat="1" ht="12.75" customHeight="1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2" customFormat="1" ht="11" customHeight="1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" customHeight="1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" customHeight="1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" customHeight="1">
      <c r="A59" s="43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2" customFormat="1" ht="11" customHeight="1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" customHeight="1">
      <c r="A61" s="43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/>
  <drawing r:id="rId3"/>
  <legacy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55"/>
  <sheetViews>
    <sheetView tabSelected="1" view="pageLayout" topLeftCell="E15" zoomScale="200" zoomScaleNormal="200" zoomScalePageLayoutView="200" workbookViewId="0">
      <selection activeCell="E37" sqref="E37:P37"/>
    </sheetView>
  </sheetViews>
  <sheetFormatPr baseColWidth="10" defaultRowHeight="12" x14ac:dyDescent="0"/>
  <cols>
    <col min="1" max="1" width="2.6640625" style="6" customWidth="1"/>
    <col min="2" max="2" width="11.16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6640625" style="6" customWidth="1"/>
    <col min="22" max="23" width="4.6640625" style="6" customWidth="1"/>
    <col min="24" max="24" width="10.6640625" style="6" customWidth="1"/>
    <col min="25" max="16384" width="10.83203125" style="6"/>
  </cols>
  <sheetData>
    <row r="1" spans="1:24" ht="15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9" customHeight="1" thickBot="1">
      <c r="A3" s="200" t="str">
        <f>'Summary of Activities'!A6</f>
        <v>Waling Waling Davao</v>
      </c>
      <c r="B3" s="200"/>
      <c r="C3" s="200"/>
      <c r="D3" s="200"/>
      <c r="E3" s="200"/>
      <c r="F3" s="200" t="str">
        <f>'Summary of Activities'!I6</f>
        <v xml:space="preserve"> Teresita P. Yniguez</v>
      </c>
      <c r="G3" s="200"/>
      <c r="H3" s="200"/>
      <c r="I3" s="200"/>
      <c r="J3" s="200"/>
      <c r="K3" s="200"/>
      <c r="L3" s="200" t="str">
        <f>'Summary of Activities'!N6</f>
        <v>Estela Maribel Tan Vilela</v>
      </c>
      <c r="M3" s="200"/>
      <c r="N3" s="200"/>
      <c r="O3" s="200"/>
      <c r="P3" s="200"/>
      <c r="Q3" s="200"/>
      <c r="R3" s="200" t="str">
        <f>'Summary of Activities'!H6</f>
        <v>2B</v>
      </c>
      <c r="S3" s="200"/>
      <c r="T3" s="203">
        <f>'Summary of Activities'!K2</f>
        <v>43739</v>
      </c>
      <c r="U3" s="200"/>
      <c r="V3" s="200"/>
      <c r="W3" s="204">
        <f>'Summary of Activities'!O8</f>
        <v>43780</v>
      </c>
      <c r="X3" s="204"/>
    </row>
    <row r="4" spans="1:24" s="2" customFormat="1" ht="12" customHeight="1" thickTop="1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 ht="10">
      <c r="A5" s="277">
        <v>1</v>
      </c>
      <c r="B5" s="279" t="str">
        <f>'Summary of Activities'!B19</f>
        <v>Oct-14-19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3" t="s">
        <v>141</v>
      </c>
      <c r="V5" s="246" t="s">
        <v>52</v>
      </c>
      <c r="W5" s="246"/>
      <c r="X5" s="247"/>
    </row>
    <row r="6" spans="1:24" s="7" customFormat="1" ht="13" thickBot="1">
      <c r="A6" s="277"/>
      <c r="B6" s="280"/>
      <c r="C6" s="48"/>
      <c r="D6" s="49"/>
      <c r="E6" s="50"/>
      <c r="F6" s="51">
        <v>1000</v>
      </c>
      <c r="G6" s="49">
        <v>40</v>
      </c>
      <c r="H6" s="52">
        <v>5000</v>
      </c>
      <c r="I6" s="48"/>
      <c r="J6" s="49"/>
      <c r="K6" s="50"/>
      <c r="L6" s="51"/>
      <c r="M6" s="49"/>
      <c r="N6" s="52"/>
      <c r="O6" s="48">
        <v>1000</v>
      </c>
      <c r="P6" s="49">
        <v>40</v>
      </c>
      <c r="Q6" s="50">
        <v>5000</v>
      </c>
      <c r="R6" s="51"/>
      <c r="S6" s="49"/>
      <c r="T6" s="52"/>
      <c r="U6" s="54"/>
      <c r="V6" s="248" t="s">
        <v>50</v>
      </c>
      <c r="W6" s="248"/>
      <c r="X6" s="249"/>
    </row>
    <row r="7" spans="1:24" ht="13" thickBot="1">
      <c r="A7" s="278"/>
      <c r="B7" s="281"/>
      <c r="C7" s="250" t="s">
        <v>41</v>
      </c>
      <c r="D7" s="251"/>
      <c r="E7" s="252" t="s">
        <v>184</v>
      </c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 t="s">
        <v>185</v>
      </c>
      <c r="U7" s="252"/>
      <c r="V7" s="252"/>
      <c r="W7" s="252"/>
      <c r="X7" s="254"/>
    </row>
    <row r="8" spans="1:24" ht="5" customHeight="1" thickTop="1" thickBot="1"/>
    <row r="9" spans="1:24" s="2" customFormat="1" ht="12" customHeight="1" thickTop="1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 ht="10">
      <c r="A10" s="277">
        <v>2</v>
      </c>
      <c r="B10" s="279" t="str">
        <f>'Summary of Activities'!B20</f>
        <v>Oct-15-19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3" t="s">
        <v>141</v>
      </c>
      <c r="V10" s="246" t="s">
        <v>52</v>
      </c>
      <c r="W10" s="246"/>
      <c r="X10" s="247"/>
    </row>
    <row r="11" spans="1:24" s="7" customFormat="1" ht="13" thickBot="1">
      <c r="A11" s="277"/>
      <c r="B11" s="280"/>
      <c r="C11" s="48">
        <v>1500</v>
      </c>
      <c r="D11" s="49">
        <v>120</v>
      </c>
      <c r="E11" s="50">
        <v>50000</v>
      </c>
      <c r="F11" s="51"/>
      <c r="G11" s="49"/>
      <c r="H11" s="52"/>
      <c r="I11" s="48"/>
      <c r="J11" s="49"/>
      <c r="K11" s="50"/>
      <c r="L11" s="51"/>
      <c r="M11" s="49"/>
      <c r="N11" s="52"/>
      <c r="O11" s="48">
        <v>1000</v>
      </c>
      <c r="P11" s="49">
        <v>120</v>
      </c>
      <c r="Q11" s="50">
        <v>50000</v>
      </c>
      <c r="R11" s="51"/>
      <c r="S11" s="49"/>
      <c r="T11" s="52"/>
      <c r="U11" s="54"/>
      <c r="V11" s="248" t="s">
        <v>50</v>
      </c>
      <c r="W11" s="248"/>
      <c r="X11" s="249"/>
    </row>
    <row r="12" spans="1:24" ht="13" thickBot="1">
      <c r="A12" s="278"/>
      <c r="B12" s="281"/>
      <c r="C12" s="250" t="s">
        <v>41</v>
      </c>
      <c r="D12" s="251"/>
      <c r="E12" s="252" t="s">
        <v>186</v>
      </c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 t="s">
        <v>187</v>
      </c>
      <c r="U12" s="252"/>
      <c r="V12" s="252"/>
      <c r="W12" s="252"/>
      <c r="X12" s="254"/>
    </row>
    <row r="13" spans="1:24" ht="5" customHeight="1" thickTop="1" thickBot="1"/>
    <row r="14" spans="1:24" s="2" customFormat="1" ht="12" customHeight="1" thickTop="1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 ht="10">
      <c r="A15" s="277">
        <v>3</v>
      </c>
      <c r="B15" s="279" t="str">
        <f>'Summary of Activities'!B21</f>
        <v>Oct-17-19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3" t="s">
        <v>141</v>
      </c>
      <c r="V15" s="246" t="s">
        <v>52</v>
      </c>
      <c r="W15" s="246"/>
      <c r="X15" s="247"/>
    </row>
    <row r="16" spans="1:24" s="7" customFormat="1" ht="13" thickBot="1">
      <c r="A16" s="277"/>
      <c r="B16" s="280"/>
      <c r="C16" s="48">
        <v>150</v>
      </c>
      <c r="D16" s="49">
        <v>36</v>
      </c>
      <c r="E16" s="50">
        <v>5000</v>
      </c>
      <c r="F16" s="51">
        <v>200</v>
      </c>
      <c r="G16" s="49">
        <v>40</v>
      </c>
      <c r="H16" s="52">
        <v>20000</v>
      </c>
      <c r="I16" s="48"/>
      <c r="J16" s="49"/>
      <c r="K16" s="50"/>
      <c r="L16" s="51"/>
      <c r="M16" s="49"/>
      <c r="N16" s="52"/>
      <c r="O16" s="48">
        <v>100</v>
      </c>
      <c r="P16" s="49">
        <v>40</v>
      </c>
      <c r="Q16" s="50">
        <v>35000</v>
      </c>
      <c r="R16" s="51"/>
      <c r="S16" s="49"/>
      <c r="T16" s="52"/>
      <c r="U16" s="54"/>
      <c r="V16" s="248" t="s">
        <v>50</v>
      </c>
      <c r="W16" s="248"/>
      <c r="X16" s="249"/>
    </row>
    <row r="17" spans="1:24" ht="13" thickBot="1">
      <c r="A17" s="278"/>
      <c r="B17" s="281"/>
      <c r="C17" s="250" t="s">
        <v>41</v>
      </c>
      <c r="D17" s="251"/>
      <c r="E17" s="252" t="s">
        <v>188</v>
      </c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 t="s">
        <v>189</v>
      </c>
      <c r="U17" s="252"/>
      <c r="V17" s="252"/>
      <c r="W17" s="252"/>
      <c r="X17" s="254"/>
    </row>
    <row r="18" spans="1:24" ht="6" customHeight="1" thickTop="1" thickBot="1"/>
    <row r="19" spans="1:24" s="2" customFormat="1" ht="12" customHeight="1" thickTop="1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 ht="10">
      <c r="A20" s="277">
        <v>4</v>
      </c>
      <c r="B20" s="279" t="str">
        <f>'Summary of Activities'!B22</f>
        <v>Oct-17-19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3" t="s">
        <v>141</v>
      </c>
      <c r="V20" s="246" t="s">
        <v>52</v>
      </c>
      <c r="W20" s="246"/>
      <c r="X20" s="247"/>
    </row>
    <row r="21" spans="1:24" s="7" customFormat="1" ht="13" thickBot="1">
      <c r="A21" s="277"/>
      <c r="B21" s="280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>
        <v>350</v>
      </c>
      <c r="P21" s="49">
        <v>30</v>
      </c>
      <c r="Q21" s="50">
        <v>20000</v>
      </c>
      <c r="R21" s="51"/>
      <c r="S21" s="49"/>
      <c r="T21" s="52"/>
      <c r="U21" s="54"/>
      <c r="V21" s="248" t="s">
        <v>50</v>
      </c>
      <c r="W21" s="248"/>
      <c r="X21" s="249"/>
    </row>
    <row r="22" spans="1:24" ht="13" thickBot="1">
      <c r="A22" s="278"/>
      <c r="B22" s="281"/>
      <c r="C22" s="250" t="s">
        <v>41</v>
      </c>
      <c r="D22" s="251"/>
      <c r="E22" s="252" t="s">
        <v>190</v>
      </c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 t="s">
        <v>191</v>
      </c>
      <c r="U22" s="252"/>
      <c r="V22" s="252"/>
      <c r="W22" s="252"/>
      <c r="X22" s="254"/>
    </row>
    <row r="23" spans="1:24" ht="6" customHeight="1" thickTop="1" thickBot="1"/>
    <row r="24" spans="1:24" s="2" customFormat="1" ht="12" customHeight="1" thickTop="1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 ht="10">
      <c r="A25" s="277">
        <v>5</v>
      </c>
      <c r="B25" s="279" t="str">
        <f>'Summary of Activities'!B23</f>
        <v>Oct-19-19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3" t="s">
        <v>141</v>
      </c>
      <c r="V25" s="246" t="s">
        <v>52</v>
      </c>
      <c r="W25" s="246"/>
      <c r="X25" s="247"/>
    </row>
    <row r="26" spans="1:24" s="7" customFormat="1" ht="13" thickBot="1">
      <c r="A26" s="277"/>
      <c r="B26" s="280"/>
      <c r="C26" s="48"/>
      <c r="D26" s="49"/>
      <c r="E26" s="50"/>
      <c r="F26" s="51">
        <v>50</v>
      </c>
      <c r="G26" s="49">
        <v>12</v>
      </c>
      <c r="H26" s="52">
        <v>5000</v>
      </c>
      <c r="I26" s="48"/>
      <c r="J26" s="49"/>
      <c r="K26" s="50"/>
      <c r="L26" s="51"/>
      <c r="M26" s="49"/>
      <c r="N26" s="52"/>
      <c r="O26" s="48">
        <v>50</v>
      </c>
      <c r="P26" s="49">
        <v>12</v>
      </c>
      <c r="Q26" s="50">
        <v>5000</v>
      </c>
      <c r="R26" s="51"/>
      <c r="S26" s="49"/>
      <c r="T26" s="52"/>
      <c r="U26" s="54"/>
      <c r="V26" s="248" t="s">
        <v>50</v>
      </c>
      <c r="W26" s="248"/>
      <c r="X26" s="249"/>
    </row>
    <row r="27" spans="1:24" ht="13" thickBot="1">
      <c r="A27" s="278"/>
      <c r="B27" s="281"/>
      <c r="C27" s="250" t="s">
        <v>41</v>
      </c>
      <c r="D27" s="251"/>
      <c r="E27" s="252" t="s">
        <v>193</v>
      </c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 t="s">
        <v>192</v>
      </c>
      <c r="U27" s="252"/>
      <c r="V27" s="252"/>
      <c r="W27" s="252"/>
      <c r="X27" s="254"/>
    </row>
    <row r="28" spans="1:24" ht="5" customHeight="1" thickTop="1" thickBot="1"/>
    <row r="29" spans="1:24" s="2" customFormat="1" ht="12" customHeight="1" thickTop="1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 ht="10">
      <c r="A30" s="277">
        <v>6</v>
      </c>
      <c r="B30" s="279" t="str">
        <f>'Summary of Activities'!B24</f>
        <v>Oct-21-19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3" t="s">
        <v>141</v>
      </c>
      <c r="V30" s="246" t="s">
        <v>52</v>
      </c>
      <c r="W30" s="246"/>
      <c r="X30" s="247"/>
    </row>
    <row r="31" spans="1:24" s="7" customFormat="1" ht="13" thickBot="1">
      <c r="A31" s="277"/>
      <c r="B31" s="280"/>
      <c r="C31" s="48"/>
      <c r="D31" s="49"/>
      <c r="E31" s="50"/>
      <c r="F31" s="51">
        <v>100</v>
      </c>
      <c r="G31" s="49">
        <v>8</v>
      </c>
      <c r="H31" s="52">
        <v>5000</v>
      </c>
      <c r="I31" s="48"/>
      <c r="J31" s="49"/>
      <c r="K31" s="50"/>
      <c r="L31" s="51"/>
      <c r="M31" s="49"/>
      <c r="N31" s="52"/>
      <c r="O31" s="48">
        <v>100</v>
      </c>
      <c r="P31" s="49">
        <v>8</v>
      </c>
      <c r="Q31" s="50">
        <v>5000</v>
      </c>
      <c r="R31" s="51"/>
      <c r="S31" s="49"/>
      <c r="T31" s="52"/>
      <c r="U31" s="54"/>
      <c r="V31" s="248" t="s">
        <v>50</v>
      </c>
      <c r="W31" s="248"/>
      <c r="X31" s="249"/>
    </row>
    <row r="32" spans="1:24" ht="13" thickBot="1">
      <c r="A32" s="278"/>
      <c r="B32" s="281"/>
      <c r="C32" s="250" t="s">
        <v>41</v>
      </c>
      <c r="D32" s="251"/>
      <c r="E32" s="252" t="s">
        <v>194</v>
      </c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 t="s">
        <v>195</v>
      </c>
      <c r="U32" s="252"/>
      <c r="V32" s="252"/>
      <c r="W32" s="252"/>
      <c r="X32" s="254"/>
    </row>
    <row r="33" spans="1:24" ht="6" customHeight="1" thickTop="1" thickBot="1"/>
    <row r="34" spans="1:24" s="2" customFormat="1" ht="12" customHeight="1" thickTop="1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 ht="10">
      <c r="A35" s="277">
        <v>7</v>
      </c>
      <c r="B35" s="279" t="str">
        <f>'Summary of Activities'!B25</f>
        <v>Oct-29-19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3" t="s">
        <v>141</v>
      </c>
      <c r="V35" s="246" t="s">
        <v>52</v>
      </c>
      <c r="W35" s="246"/>
      <c r="X35" s="247"/>
    </row>
    <row r="36" spans="1:24" s="7" customFormat="1" ht="13" thickBot="1">
      <c r="A36" s="277"/>
      <c r="B36" s="280"/>
      <c r="C36" s="48"/>
      <c r="D36" s="49"/>
      <c r="E36" s="50"/>
      <c r="F36" s="51">
        <v>100</v>
      </c>
      <c r="G36" s="49">
        <v>5</v>
      </c>
      <c r="H36" s="52">
        <v>1000</v>
      </c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8" t="s">
        <v>50</v>
      </c>
      <c r="W36" s="248"/>
      <c r="X36" s="249"/>
    </row>
    <row r="37" spans="1:24" ht="13" thickBot="1">
      <c r="A37" s="278"/>
      <c r="B37" s="281"/>
      <c r="C37" s="250" t="s">
        <v>41</v>
      </c>
      <c r="D37" s="251"/>
      <c r="E37" s="252" t="s">
        <v>198</v>
      </c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 t="s">
        <v>196</v>
      </c>
      <c r="U37" s="252"/>
      <c r="V37" s="252"/>
      <c r="W37" s="252"/>
      <c r="X37" s="254"/>
    </row>
    <row r="38" spans="1:24" ht="6" customHeight="1" thickTop="1" thickBot="1"/>
    <row r="39" spans="1:24" s="2" customFormat="1" ht="12" customHeight="1" thickTop="1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 ht="10">
      <c r="A40" s="277">
        <v>8</v>
      </c>
      <c r="B40" s="279" t="str">
        <f>'Summary of Activities'!B26</f>
        <v>Oct-31-19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3" t="s">
        <v>141</v>
      </c>
      <c r="V40" s="246" t="s">
        <v>52</v>
      </c>
      <c r="W40" s="246"/>
      <c r="X40" s="247"/>
    </row>
    <row r="41" spans="1:24" s="7" customFormat="1" ht="13" thickBot="1">
      <c r="A41" s="277"/>
      <c r="B41" s="280"/>
      <c r="C41" s="48">
        <v>1500</v>
      </c>
      <c r="D41" s="49">
        <v>40</v>
      </c>
      <c r="E41" s="50">
        <v>150000</v>
      </c>
      <c r="F41" s="51">
        <v>1000</v>
      </c>
      <c r="G41" s="49">
        <v>40</v>
      </c>
      <c r="H41" s="52">
        <v>100000</v>
      </c>
      <c r="I41" s="48"/>
      <c r="J41" s="49"/>
      <c r="K41" s="50"/>
      <c r="L41" s="51"/>
      <c r="M41" s="49"/>
      <c r="N41" s="52"/>
      <c r="O41" s="48">
        <v>1500</v>
      </c>
      <c r="P41" s="49">
        <v>40</v>
      </c>
      <c r="Q41" s="50"/>
      <c r="R41" s="51"/>
      <c r="S41" s="49"/>
      <c r="T41" s="52"/>
      <c r="U41" s="54"/>
      <c r="V41" s="248" t="s">
        <v>50</v>
      </c>
      <c r="W41" s="248"/>
      <c r="X41" s="249"/>
    </row>
    <row r="42" spans="1:24" ht="13" thickBot="1">
      <c r="A42" s="278"/>
      <c r="B42" s="281"/>
      <c r="C42" s="250" t="s">
        <v>41</v>
      </c>
      <c r="D42" s="251"/>
      <c r="E42" s="252" t="s">
        <v>186</v>
      </c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 t="s">
        <v>197</v>
      </c>
      <c r="U42" s="252"/>
      <c r="V42" s="252"/>
      <c r="W42" s="252"/>
      <c r="X42" s="254"/>
    </row>
    <row r="43" spans="1:24" ht="6" customHeight="1" thickTop="1" thickBot="1"/>
    <row r="44" spans="1:24" ht="15" customHeight="1" thickTop="1" thickBot="1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3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3150</v>
      </c>
      <c r="G47" s="218"/>
      <c r="H47" s="217">
        <f>D6+D11+D16+D21+D26+D31+D36+D41</f>
        <v>196</v>
      </c>
      <c r="I47" s="218"/>
      <c r="J47" s="238">
        <f>E6+E11+E16+E21+E26+E31+E36+E41</f>
        <v>205000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2450</v>
      </c>
      <c r="G48" s="218"/>
      <c r="H48" s="217">
        <f>G6+G11+G16+G21+G26+G31+G36+G41</f>
        <v>145</v>
      </c>
      <c r="I48" s="218"/>
      <c r="J48" s="238">
        <f>H6+H11+H16+H21+H26+H31+H36+H41</f>
        <v>136000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0</v>
      </c>
      <c r="G49" s="218"/>
      <c r="H49" s="217">
        <f>J6+J11+J16+J21+J26+J31+J36+J41</f>
        <v>0</v>
      </c>
      <c r="I49" s="218"/>
      <c r="J49" s="238">
        <f>K6+K11+K16+K21+K26+K31+K36+K41</f>
        <v>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4" t="s">
        <v>129</v>
      </c>
      <c r="O50" s="285"/>
      <c r="P50" s="285"/>
      <c r="Q50" s="285"/>
      <c r="R50" s="285"/>
      <c r="S50" s="285"/>
      <c r="T50" s="285"/>
      <c r="U50" s="285"/>
      <c r="V50" s="285"/>
      <c r="W50" s="285"/>
      <c r="X50" s="286"/>
    </row>
    <row r="51" spans="1:24" ht="12" customHeight="1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4100</v>
      </c>
      <c r="G51" s="218"/>
      <c r="H51" s="217">
        <f>P6+P11+P16+P21+P26+P31+P36+P41</f>
        <v>290</v>
      </c>
      <c r="I51" s="218"/>
      <c r="J51" s="238">
        <f>Q6+Q11+Q16+Q21+Q26+Q31+Q36+Q41</f>
        <v>120000</v>
      </c>
      <c r="K51" s="238"/>
      <c r="L51" s="239"/>
      <c r="M51" s="258"/>
      <c r="N51" s="284"/>
      <c r="O51" s="285"/>
      <c r="P51" s="285"/>
      <c r="Q51" s="285"/>
      <c r="R51" s="285"/>
      <c r="S51" s="285"/>
      <c r="T51" s="285"/>
      <c r="U51" s="285"/>
      <c r="V51" s="285"/>
      <c r="W51" s="285"/>
      <c r="X51" s="286"/>
    </row>
    <row r="52" spans="1:24" ht="12" customHeight="1" thickBot="1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0</v>
      </c>
      <c r="K52" s="224"/>
      <c r="L52" s="225"/>
      <c r="M52" s="258">
        <v>6</v>
      </c>
      <c r="N52" s="287" t="s">
        <v>130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4" ht="2" customHeight="1" thickBot="1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7"/>
      <c r="O53" s="288"/>
      <c r="P53" s="288"/>
      <c r="Q53" s="288"/>
      <c r="R53" s="288"/>
      <c r="S53" s="288"/>
      <c r="T53" s="288"/>
      <c r="U53" s="288"/>
      <c r="V53" s="288"/>
      <c r="W53" s="288"/>
      <c r="X53" s="289"/>
    </row>
    <row r="54" spans="1:24" ht="17" customHeight="1" thickBot="1">
      <c r="A54" s="232" t="s">
        <v>56</v>
      </c>
      <c r="B54" s="233"/>
      <c r="C54" s="233"/>
      <c r="D54" s="233"/>
      <c r="E54" s="234"/>
      <c r="F54" s="229">
        <f>SUM(F47:G51)</f>
        <v>9700</v>
      </c>
      <c r="G54" s="230"/>
      <c r="H54" s="229">
        <f>SUM(H47:I52)</f>
        <v>631</v>
      </c>
      <c r="I54" s="230"/>
      <c r="J54" s="226">
        <f>SUM(J47:L52)</f>
        <v>461000</v>
      </c>
      <c r="K54" s="227"/>
      <c r="L54" s="228"/>
      <c r="M54" s="258"/>
      <c r="N54" s="290"/>
      <c r="O54" s="291"/>
      <c r="P54" s="291"/>
      <c r="Q54" s="291"/>
      <c r="R54" s="291"/>
      <c r="S54" s="291"/>
      <c r="T54" s="291"/>
      <c r="U54" s="291"/>
      <c r="V54" s="291"/>
      <c r="W54" s="291"/>
      <c r="X54" s="292"/>
    </row>
    <row r="55" spans="1:24" ht="13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/>
  <legacyDrawing r:id="rId1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40"/>
  <sheetViews>
    <sheetView view="pageLayout" zoomScale="200" zoomScaleNormal="150" zoomScalePageLayoutView="150" workbookViewId="0">
      <selection activeCell="G39" sqref="G39:I39"/>
    </sheetView>
  </sheetViews>
  <sheetFormatPr baseColWidth="10" defaultRowHeight="13" x14ac:dyDescent="0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9" customHeight="1" thickTop="1" thickBot="1">
      <c r="A3" s="303" t="s">
        <v>74</v>
      </c>
      <c r="B3" s="304"/>
      <c r="C3" s="304"/>
      <c r="D3" s="304"/>
      <c r="E3" s="304"/>
      <c r="F3" s="304"/>
      <c r="G3" s="304"/>
      <c r="H3" s="304"/>
      <c r="I3" s="305"/>
    </row>
    <row r="4" spans="1:9" ht="17">
      <c r="A4" s="293" t="s">
        <v>66</v>
      </c>
      <c r="B4" s="294"/>
      <c r="C4" s="294"/>
      <c r="D4" s="294"/>
      <c r="E4" s="294"/>
      <c r="F4" s="294"/>
      <c r="G4" s="295"/>
      <c r="H4" s="306" t="s">
        <v>76</v>
      </c>
      <c r="I4" s="307"/>
    </row>
    <row r="5" spans="1:9" ht="11" customHeight="1">
      <c r="A5" s="315"/>
      <c r="B5" s="313" t="s">
        <v>73</v>
      </c>
      <c r="C5" s="313"/>
      <c r="D5" s="313"/>
      <c r="E5" s="313"/>
      <c r="F5" s="313"/>
      <c r="G5" s="314"/>
      <c r="H5" s="17" t="s">
        <v>75</v>
      </c>
      <c r="I5" s="19" t="s">
        <v>77</v>
      </c>
    </row>
    <row r="6" spans="1:9" s="6" customFormat="1" ht="24" customHeight="1">
      <c r="A6" s="315"/>
      <c r="B6" s="14">
        <v>1</v>
      </c>
      <c r="C6" s="302" t="s">
        <v>78</v>
      </c>
      <c r="D6" s="319"/>
      <c r="E6" s="319"/>
      <c r="F6" s="319"/>
      <c r="G6" s="319"/>
      <c r="H6" s="22"/>
      <c r="I6" s="23"/>
    </row>
    <row r="7" spans="1:9" s="6" customFormat="1" ht="11" customHeight="1">
      <c r="A7" s="315"/>
      <c r="B7" s="13">
        <v>2</v>
      </c>
      <c r="C7" s="308" t="s">
        <v>79</v>
      </c>
      <c r="D7" s="309"/>
      <c r="E7" s="309"/>
      <c r="F7" s="309"/>
      <c r="G7" s="309"/>
      <c r="H7" s="22"/>
      <c r="I7" s="23"/>
    </row>
    <row r="8" spans="1:9" s="6" customFormat="1" ht="11" customHeight="1">
      <c r="A8" s="315"/>
      <c r="B8" s="299">
        <v>3</v>
      </c>
      <c r="C8" s="308" t="s">
        <v>80</v>
      </c>
      <c r="D8" s="309"/>
      <c r="E8" s="309"/>
      <c r="F8" s="309"/>
      <c r="G8" s="309"/>
      <c r="H8" s="22"/>
      <c r="I8" s="23"/>
    </row>
    <row r="9" spans="1:9" s="6" customFormat="1" ht="11" customHeight="1">
      <c r="A9" s="315"/>
      <c r="B9" s="299"/>
      <c r="C9" s="308" t="s">
        <v>81</v>
      </c>
      <c r="D9" s="309"/>
      <c r="E9" s="309"/>
      <c r="F9" s="309"/>
      <c r="G9" s="309"/>
      <c r="H9" s="22"/>
      <c r="I9" s="23"/>
    </row>
    <row r="10" spans="1:9" s="6" customFormat="1" ht="12" customHeight="1">
      <c r="A10" s="315"/>
      <c r="B10" s="299"/>
      <c r="C10" s="302" t="s">
        <v>82</v>
      </c>
      <c r="D10" s="319"/>
      <c r="E10" s="319"/>
      <c r="F10" s="319"/>
      <c r="G10" s="319"/>
      <c r="H10" s="22"/>
      <c r="I10" s="23"/>
    </row>
    <row r="11" spans="1:9" s="6" customFormat="1" ht="11" customHeight="1">
      <c r="A11" s="315"/>
      <c r="B11" s="14"/>
      <c r="C11" s="320" t="s">
        <v>69</v>
      </c>
      <c r="D11" s="321"/>
      <c r="E11" s="321"/>
      <c r="F11" s="321"/>
      <c r="G11" s="321"/>
      <c r="H11" s="22"/>
      <c r="I11" s="23"/>
    </row>
    <row r="12" spans="1:9" s="6" customFormat="1" ht="11" customHeight="1">
      <c r="A12" s="315"/>
      <c r="B12" s="13">
        <v>4</v>
      </c>
      <c r="C12" s="308" t="s">
        <v>83</v>
      </c>
      <c r="D12" s="309"/>
      <c r="E12" s="309"/>
      <c r="F12" s="309"/>
      <c r="G12" s="309"/>
      <c r="H12" s="22"/>
      <c r="I12" s="23"/>
    </row>
    <row r="13" spans="1:9" s="6" customFormat="1" ht="24" customHeight="1">
      <c r="A13" s="315"/>
      <c r="B13" s="15">
        <v>5</v>
      </c>
      <c r="C13" s="302" t="s">
        <v>84</v>
      </c>
      <c r="D13" s="319"/>
      <c r="E13" s="319"/>
      <c r="F13" s="319"/>
      <c r="G13" s="319"/>
      <c r="H13" s="22"/>
      <c r="I13" s="23"/>
    </row>
    <row r="14" spans="1:9" s="6" customFormat="1" ht="11" customHeight="1">
      <c r="A14" s="315"/>
      <c r="B14" s="13">
        <v>6</v>
      </c>
      <c r="C14" s="308" t="s">
        <v>85</v>
      </c>
      <c r="D14" s="309"/>
      <c r="E14" s="309"/>
      <c r="F14" s="309"/>
      <c r="G14" s="309"/>
      <c r="H14" s="22"/>
      <c r="I14" s="23"/>
    </row>
    <row r="15" spans="1:9" s="6" customFormat="1" ht="11" customHeight="1">
      <c r="A15" s="315"/>
      <c r="B15" s="13">
        <v>7</v>
      </c>
      <c r="C15" s="308" t="s">
        <v>86</v>
      </c>
      <c r="D15" s="309"/>
      <c r="E15" s="309"/>
      <c r="F15" s="309"/>
      <c r="G15" s="309"/>
      <c r="H15" s="22"/>
      <c r="I15" s="23"/>
    </row>
    <row r="16" spans="1:9" s="6" customFormat="1" ht="12" customHeight="1">
      <c r="A16" s="315"/>
      <c r="B16" s="15">
        <v>8</v>
      </c>
      <c r="C16" s="302" t="s">
        <v>87</v>
      </c>
      <c r="D16" s="319"/>
      <c r="E16" s="319"/>
      <c r="F16" s="319"/>
      <c r="G16" s="319"/>
      <c r="H16" s="22"/>
      <c r="I16" s="23"/>
    </row>
    <row r="17" spans="1:9" s="6" customFormat="1" ht="11" customHeight="1">
      <c r="A17" s="315"/>
      <c r="B17" s="13">
        <v>9</v>
      </c>
      <c r="C17" s="308" t="s">
        <v>88</v>
      </c>
      <c r="D17" s="309"/>
      <c r="E17" s="309"/>
      <c r="F17" s="309"/>
      <c r="G17" s="309"/>
      <c r="H17" s="22"/>
      <c r="I17" s="23"/>
    </row>
    <row r="18" spans="1:9" ht="5" customHeight="1">
      <c r="A18" s="317"/>
      <c r="B18" s="318"/>
      <c r="C18" s="318"/>
      <c r="D18" s="318"/>
      <c r="E18" s="318"/>
      <c r="F18" s="318"/>
      <c r="G18" s="318"/>
      <c r="H18" s="18"/>
      <c r="I18" s="12"/>
    </row>
    <row r="19" spans="1:9" ht="15" customHeight="1">
      <c r="A19" s="296" t="s">
        <v>67</v>
      </c>
      <c r="B19" s="297"/>
      <c r="C19" s="297"/>
      <c r="D19" s="297"/>
      <c r="E19" s="297"/>
      <c r="F19" s="297"/>
      <c r="G19" s="298"/>
      <c r="H19" s="24"/>
      <c r="I19" s="25"/>
    </row>
    <row r="20" spans="1:9" s="6" customFormat="1" ht="12">
      <c r="A20" s="277"/>
      <c r="B20" s="312" t="s">
        <v>89</v>
      </c>
      <c r="C20" s="312"/>
      <c r="D20" s="312"/>
      <c r="E20" s="312"/>
      <c r="F20" s="312"/>
      <c r="G20" s="308"/>
      <c r="H20" s="22"/>
      <c r="I20" s="23"/>
    </row>
    <row r="21" spans="1:9" s="6" customFormat="1" ht="24" customHeight="1">
      <c r="A21" s="277"/>
      <c r="B21" s="15">
        <v>1</v>
      </c>
      <c r="C21" s="302" t="s">
        <v>90</v>
      </c>
      <c r="D21" s="319"/>
      <c r="E21" s="319"/>
      <c r="F21" s="319"/>
      <c r="G21" s="319"/>
      <c r="H21" s="22"/>
      <c r="I21" s="23"/>
    </row>
    <row r="22" spans="1:9" s="6" customFormat="1" ht="11" customHeight="1">
      <c r="A22" s="277"/>
      <c r="B22" s="13">
        <v>2</v>
      </c>
      <c r="C22" s="308" t="s">
        <v>91</v>
      </c>
      <c r="D22" s="309"/>
      <c r="E22" s="309"/>
      <c r="F22" s="309"/>
      <c r="G22" s="309"/>
      <c r="H22" s="22"/>
      <c r="I22" s="23"/>
    </row>
    <row r="23" spans="1:9" s="6" customFormat="1" ht="12" customHeight="1">
      <c r="A23" s="277"/>
      <c r="B23" s="15">
        <v>3</v>
      </c>
      <c r="C23" s="302" t="s">
        <v>92</v>
      </c>
      <c r="D23" s="319"/>
      <c r="E23" s="319"/>
      <c r="F23" s="319"/>
      <c r="G23" s="319"/>
      <c r="H23" s="22"/>
      <c r="I23" s="23"/>
    </row>
    <row r="24" spans="1:9" s="6" customFormat="1" ht="23" customHeight="1">
      <c r="A24" s="277"/>
      <c r="B24" s="15">
        <v>4</v>
      </c>
      <c r="C24" s="302" t="s">
        <v>93</v>
      </c>
      <c r="D24" s="319"/>
      <c r="E24" s="319"/>
      <c r="F24" s="319"/>
      <c r="G24" s="319"/>
      <c r="H24" s="22"/>
      <c r="I24" s="23"/>
    </row>
    <row r="25" spans="1:9" s="6" customFormat="1" ht="23" customHeight="1">
      <c r="A25" s="277"/>
      <c r="B25" s="15">
        <v>5</v>
      </c>
      <c r="C25" s="328" t="s">
        <v>94</v>
      </c>
      <c r="D25" s="329"/>
      <c r="E25" s="329"/>
      <c r="F25" s="329"/>
      <c r="G25" s="329"/>
      <c r="H25" s="22"/>
      <c r="I25" s="23"/>
    </row>
    <row r="26" spans="1:9" s="6" customFormat="1" ht="24" customHeight="1">
      <c r="A26" s="277"/>
      <c r="B26" s="15">
        <v>6</v>
      </c>
      <c r="C26" s="302" t="s">
        <v>95</v>
      </c>
      <c r="D26" s="319"/>
      <c r="E26" s="319"/>
      <c r="F26" s="319"/>
      <c r="G26" s="319"/>
      <c r="H26" s="22"/>
      <c r="I26" s="23"/>
    </row>
    <row r="27" spans="1:9" s="6" customFormat="1" ht="23" customHeight="1">
      <c r="A27" s="277"/>
      <c r="B27" s="15">
        <v>7</v>
      </c>
      <c r="C27" s="302" t="s">
        <v>96</v>
      </c>
      <c r="D27" s="319"/>
      <c r="E27" s="319"/>
      <c r="F27" s="319"/>
      <c r="G27" s="319"/>
      <c r="H27" s="22"/>
      <c r="I27" s="23"/>
    </row>
    <row r="28" spans="1:9" s="6" customFormat="1" ht="23" customHeight="1">
      <c r="A28" s="277"/>
      <c r="B28" s="15">
        <v>8</v>
      </c>
      <c r="C28" s="302" t="s">
        <v>97</v>
      </c>
      <c r="D28" s="319"/>
      <c r="E28" s="319"/>
      <c r="F28" s="319"/>
      <c r="G28" s="319"/>
      <c r="H28" s="22"/>
      <c r="I28" s="23"/>
    </row>
    <row r="29" spans="1:9" s="6" customFormat="1" ht="24" customHeight="1">
      <c r="A29" s="277"/>
      <c r="B29" s="15">
        <v>9</v>
      </c>
      <c r="C29" s="302" t="s">
        <v>98</v>
      </c>
      <c r="D29" s="319"/>
      <c r="E29" s="319"/>
      <c r="F29" s="319"/>
      <c r="G29" s="319"/>
      <c r="H29" s="22"/>
      <c r="I29" s="23"/>
    </row>
    <row r="30" spans="1:9" ht="4" customHeight="1">
      <c r="A30" s="317"/>
      <c r="B30" s="318"/>
      <c r="C30" s="318"/>
      <c r="D30" s="318"/>
      <c r="E30" s="318"/>
      <c r="F30" s="318"/>
      <c r="G30" s="318"/>
      <c r="H30" s="18"/>
      <c r="I30" s="12"/>
    </row>
    <row r="31" spans="1:9" ht="24" customHeight="1">
      <c r="A31" s="300" t="s">
        <v>72</v>
      </c>
      <c r="B31" s="301"/>
      <c r="C31" s="301"/>
      <c r="D31" s="301"/>
      <c r="E31" s="301"/>
      <c r="F31" s="301"/>
      <c r="G31" s="302"/>
      <c r="H31" s="24"/>
      <c r="I31" s="25"/>
    </row>
    <row r="32" spans="1:9" ht="29" customHeight="1">
      <c r="A32" s="315"/>
      <c r="B32" s="310" t="s">
        <v>71</v>
      </c>
      <c r="C32" s="310"/>
      <c r="D32" s="310"/>
      <c r="E32" s="310"/>
      <c r="F32" s="310"/>
      <c r="G32" s="311"/>
      <c r="H32" s="24"/>
      <c r="I32" s="25"/>
    </row>
    <row r="33" spans="1:9" s="6" customFormat="1" ht="12" customHeight="1">
      <c r="A33" s="315"/>
      <c r="B33" s="13">
        <v>1</v>
      </c>
      <c r="C33" s="308" t="s">
        <v>99</v>
      </c>
      <c r="D33" s="309"/>
      <c r="E33" s="309"/>
      <c r="F33" s="309"/>
      <c r="G33" s="309"/>
      <c r="H33" s="22"/>
      <c r="I33" s="23"/>
    </row>
    <row r="34" spans="1:9" s="6" customFormat="1" ht="25" customHeight="1">
      <c r="A34" s="315"/>
      <c r="B34" s="15">
        <v>2</v>
      </c>
      <c r="C34" s="302" t="s">
        <v>100</v>
      </c>
      <c r="D34" s="319"/>
      <c r="E34" s="319"/>
      <c r="F34" s="319"/>
      <c r="G34" s="319"/>
      <c r="H34" s="22"/>
      <c r="I34" s="23"/>
    </row>
    <row r="35" spans="1:9" s="6" customFormat="1" ht="24" customHeight="1">
      <c r="A35" s="315"/>
      <c r="B35" s="15">
        <v>3</v>
      </c>
      <c r="C35" s="302" t="s">
        <v>101</v>
      </c>
      <c r="D35" s="319"/>
      <c r="E35" s="319"/>
      <c r="F35" s="319"/>
      <c r="G35" s="319"/>
      <c r="H35" s="22"/>
      <c r="I35" s="23"/>
    </row>
    <row r="36" spans="1:9" s="6" customFormat="1" ht="35" customHeight="1" thickBot="1">
      <c r="A36" s="316"/>
      <c r="B36" s="16">
        <v>4</v>
      </c>
      <c r="C36" s="322" t="s">
        <v>102</v>
      </c>
      <c r="D36" s="323"/>
      <c r="E36" s="323"/>
      <c r="F36" s="323"/>
      <c r="G36" s="323"/>
      <c r="H36" s="26"/>
      <c r="I36" s="27"/>
    </row>
    <row r="37" spans="1:9" ht="6" customHeight="1" thickTop="1"/>
    <row r="38" spans="1:9">
      <c r="A38" s="330" t="s">
        <v>105</v>
      </c>
      <c r="B38" s="330"/>
      <c r="C38" s="330"/>
      <c r="D38" s="330"/>
      <c r="E38" s="333" t="s">
        <v>106</v>
      </c>
      <c r="F38" s="334"/>
      <c r="G38" s="330" t="s">
        <v>107</v>
      </c>
      <c r="H38" s="330"/>
      <c r="I38" s="330"/>
    </row>
    <row r="39" spans="1:9" ht="32" customHeight="1" thickBot="1">
      <c r="A39" s="331" t="s">
        <v>32</v>
      </c>
      <c r="B39" s="331"/>
      <c r="C39" s="331"/>
      <c r="D39" s="331"/>
      <c r="E39" s="335" t="s">
        <v>110</v>
      </c>
      <c r="F39" s="336"/>
      <c r="G39" s="331" t="s">
        <v>111</v>
      </c>
      <c r="H39" s="331"/>
      <c r="I39" s="331"/>
    </row>
    <row r="40" spans="1:9" ht="15">
      <c r="A40" s="332" t="s">
        <v>3</v>
      </c>
      <c r="B40" s="332"/>
      <c r="C40" s="332"/>
      <c r="D40" s="332"/>
      <c r="E40" s="337" t="s">
        <v>2</v>
      </c>
      <c r="F40" s="338"/>
      <c r="G40" s="332" t="s">
        <v>108</v>
      </c>
      <c r="H40" s="332"/>
      <c r="I40" s="332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User</cp:lastModifiedBy>
  <cp:lastPrinted>2019-09-09T14:09:46Z</cp:lastPrinted>
  <dcterms:created xsi:type="dcterms:W3CDTF">2013-07-03T03:04:40Z</dcterms:created>
  <dcterms:modified xsi:type="dcterms:W3CDTF">2019-11-11T15:05:51Z</dcterms:modified>
</cp:coreProperties>
</file>